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DACIA - srediti\2020\"/>
    </mc:Choice>
  </mc:AlternateContent>
  <xr:revisionPtr revIDLastSave="0" documentId="13_ncr:1_{F8B17EEF-A060-475A-BB47-B5C2BC4F734A}" xr6:coauthVersionLast="44" xr6:coauthVersionMax="44" xr10:uidLastSave="{00000000-0000-0000-0000-000000000000}"/>
  <bookViews>
    <workbookView xWindow="0" yWindow="1875" windowWidth="28215" windowHeight="11385" xr2:uid="{22FD4F40-C1A2-48E2-9E5E-F04DD4437BB6}"/>
  </bookViews>
  <sheets>
    <sheet name="Dacia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4" l="1"/>
  <c r="S28" i="4"/>
  <c r="S27" i="4"/>
  <c r="P37" i="4" l="1"/>
  <c r="P38" i="4"/>
  <c r="O38" i="4" s="1"/>
  <c r="P39" i="4"/>
  <c r="P40" i="4"/>
  <c r="P41" i="4"/>
  <c r="O41" i="4" s="1"/>
  <c r="P42" i="4"/>
  <c r="P35" i="4"/>
  <c r="P36" i="4"/>
  <c r="P33" i="4"/>
  <c r="P34" i="4"/>
  <c r="O34" i="4" s="1"/>
  <c r="S41" i="4"/>
  <c r="S38" i="4"/>
  <c r="S34" i="4"/>
  <c r="P27" i="4"/>
  <c r="O27" i="4" s="1"/>
  <c r="P28" i="4"/>
  <c r="O28" i="4" s="1"/>
  <c r="P24" i="4"/>
  <c r="P25" i="4"/>
  <c r="O25" i="4" s="1"/>
  <c r="P26" i="4"/>
  <c r="P21" i="4"/>
  <c r="O21" i="4" s="1"/>
  <c r="P22" i="4"/>
  <c r="O22" i="4" s="1"/>
  <c r="P23" i="4"/>
  <c r="P19" i="4"/>
  <c r="P20" i="4"/>
  <c r="P15" i="4"/>
  <c r="P16" i="4"/>
  <c r="O16" i="4" s="1"/>
  <c r="S25" i="4"/>
  <c r="S22" i="4"/>
  <c r="S16" i="4"/>
  <c r="O43" i="4" l="1"/>
  <c r="S43" i="4"/>
  <c r="O47" i="4" l="1"/>
  <c r="P47" i="4" s="1"/>
  <c r="O48" i="4"/>
  <c r="P48" i="4" s="1"/>
  <c r="O49" i="4"/>
  <c r="P49" i="4" s="1"/>
  <c r="P46" i="4"/>
  <c r="P45" i="4"/>
  <c r="P44" i="4"/>
  <c r="P29" i="4"/>
  <c r="P30" i="4"/>
  <c r="P31" i="4"/>
  <c r="P32" i="4"/>
  <c r="P17" i="4"/>
  <c r="P18" i="4"/>
  <c r="P9" i="4" l="1"/>
  <c r="P10" i="4"/>
  <c r="P11" i="4"/>
  <c r="P12" i="4"/>
  <c r="P13" i="4"/>
  <c r="P14" i="4"/>
  <c r="P7" i="4"/>
  <c r="P8" i="4"/>
  <c r="P4" i="4"/>
  <c r="P5" i="4"/>
  <c r="P6" i="4"/>
  <c r="S49" i="4" l="1"/>
  <c r="S48" i="4"/>
  <c r="S47" i="4"/>
  <c r="S46" i="4"/>
  <c r="O46" i="4"/>
  <c r="S45" i="4"/>
  <c r="O45" i="4"/>
  <c r="S44" i="4"/>
  <c r="O44" i="4"/>
  <c r="S42" i="4"/>
  <c r="O42" i="4"/>
  <c r="S40" i="4"/>
  <c r="O40" i="4"/>
  <c r="S39" i="4"/>
  <c r="O39" i="4"/>
  <c r="S37" i="4"/>
  <c r="O37" i="4"/>
  <c r="S36" i="4"/>
  <c r="O36" i="4"/>
  <c r="S35" i="4"/>
  <c r="O35" i="4"/>
  <c r="S33" i="4"/>
  <c r="O33" i="4"/>
  <c r="S32" i="4"/>
  <c r="O32" i="4"/>
  <c r="S31" i="4"/>
  <c r="O31" i="4"/>
  <c r="S30" i="4"/>
  <c r="O30" i="4"/>
  <c r="S29" i="4"/>
  <c r="O29" i="4"/>
  <c r="S26" i="4"/>
  <c r="O26" i="4"/>
  <c r="S24" i="4"/>
  <c r="O24" i="4"/>
  <c r="S23" i="4"/>
  <c r="O23" i="4"/>
  <c r="S21" i="4"/>
  <c r="S20" i="4"/>
  <c r="O20" i="4"/>
  <c r="S19" i="4"/>
  <c r="O19" i="4"/>
  <c r="S18" i="4"/>
  <c r="O18" i="4"/>
  <c r="S17" i="4"/>
  <c r="O17" i="4"/>
  <c r="S15" i="4"/>
  <c r="O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O7" i="4"/>
  <c r="S6" i="4"/>
  <c r="O6" i="4"/>
  <c r="S5" i="4"/>
  <c r="O5" i="4"/>
  <c r="S4" i="4"/>
  <c r="O4" i="4"/>
  <c r="S3" i="4"/>
  <c r="O3" i="4"/>
  <c r="S2" i="4"/>
  <c r="O2" i="4"/>
</calcChain>
</file>

<file path=xl/sharedStrings.xml><?xml version="1.0" encoding="utf-8"?>
<sst xmlns="http://schemas.openxmlformats.org/spreadsheetml/2006/main" count="329" uniqueCount="87">
  <si>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</si>
  <si>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</si>
  <si>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</si>
  <si>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</si>
  <si>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</si>
  <si>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</si>
  <si>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</si>
  <si>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</si>
  <si>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KW(ks)</t>
  </si>
  <si>
    <t>SNAGA  (kW)</t>
  </si>
  <si>
    <t>SNAGA  (ks)</t>
  </si>
  <si>
    <t>PRODAJNA CIJENA bez PDVa(kn)</t>
  </si>
  <si>
    <t>PRODAJNA CIJENA s PDVom(kn)</t>
  </si>
  <si>
    <t>VRIJEDI OD</t>
  </si>
  <si>
    <t>CO2 (g/km)</t>
  </si>
  <si>
    <t>KOMPLETNO IME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</si>
  <si>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</si>
  <si>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</si>
  <si>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</si>
  <si>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</si>
  <si>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</si>
  <si>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</si>
  <si>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</si>
  <si>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</si>
  <si>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</si>
  <si>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</si>
  <si>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</si>
  <si>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</si>
  <si>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</si>
  <si>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</si>
  <si>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</si>
  <si>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</si>
  <si>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</si>
  <si>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</si>
  <si>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</si>
  <si>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</si>
  <si>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Ručni</t>
  </si>
  <si>
    <t>5-stupanjski</t>
  </si>
  <si>
    <t>Benzin</t>
  </si>
  <si>
    <t>Dizel</t>
  </si>
  <si>
    <t>6-stupanjski</t>
  </si>
  <si>
    <t>Gradska</t>
  </si>
  <si>
    <t>Izvan Grada</t>
  </si>
  <si>
    <t>Kombinirana</t>
  </si>
  <si>
    <t xml:space="preserve">Dacia </t>
  </si>
  <si>
    <t>Duster</t>
  </si>
  <si>
    <t>Essential 1.0 Tce 100</t>
  </si>
  <si>
    <t>95.230 kn</t>
  </si>
  <si>
    <t>Essential 1.0 Tce 100 ECO-G</t>
  </si>
  <si>
    <t>96.580 kn</t>
  </si>
  <si>
    <t>Comfort 1.0 Tce 100</t>
  </si>
  <si>
    <t xml:space="preserve">Comfort 1.5 Blue dCi 115 </t>
  </si>
  <si>
    <t>Comfort 1.5 Blue dCi 115 4X4</t>
  </si>
  <si>
    <t>Proud 1.3 Tce 130 FAP</t>
  </si>
  <si>
    <t>Proud 1.5 Blue dCi 115</t>
  </si>
  <si>
    <t>Prestige 1.0 Tce 100</t>
  </si>
  <si>
    <t>Prestige 1.0 Tce 100 ECO-G</t>
  </si>
  <si>
    <t>Prestige 1.3 Tce 130 FAP</t>
  </si>
  <si>
    <t>Prestige 1.3 Tce 130 FAP 4X4</t>
  </si>
  <si>
    <t xml:space="preserve">Prestige 1.5 Blue dCi 115 </t>
  </si>
  <si>
    <t>Prestige 1.5 Blue dCi 115 4X4</t>
  </si>
  <si>
    <t>Sandero</t>
  </si>
  <si>
    <t>Essential 1.0 Sce 75</t>
  </si>
  <si>
    <t>Comfort 1.0 Sce 75</t>
  </si>
  <si>
    <t>Comfort 1.5 Blue dCi 75</t>
  </si>
  <si>
    <t>Stepway 1.5 Blue dCi 95</t>
  </si>
  <si>
    <t>Stepway Prestige 1.5 Blue dCi 95</t>
  </si>
  <si>
    <t>Proud 1.5 Blue dCi 95</t>
  </si>
  <si>
    <t>Logan</t>
  </si>
  <si>
    <t>Essential 1.5 Blue dCi 75</t>
  </si>
  <si>
    <t>Logan MCV</t>
  </si>
  <si>
    <t>LODGY</t>
  </si>
  <si>
    <t>Essential 1.5 Blue dCi 95</t>
  </si>
  <si>
    <t>Stepway Prestige 1.5 Blue dCi 115</t>
  </si>
  <si>
    <t>Dokker</t>
  </si>
  <si>
    <t>Dokker Van</t>
  </si>
  <si>
    <t>Business 1.6 Sce 100</t>
  </si>
  <si>
    <t>Business 1.5 Blue dCi 95</t>
  </si>
  <si>
    <t>Stepway 1.0 Tce 100 ECO-G</t>
  </si>
  <si>
    <t>Stepway Prestige 1.0 TCe 100</t>
  </si>
  <si>
    <t>Stepway Prestige 1.0 TCe 100 ECO-G</t>
  </si>
  <si>
    <t>Proud 1.0 TCe 100</t>
  </si>
  <si>
    <t>Proud 1.0 TCe 100 ECO-G</t>
  </si>
  <si>
    <t>Essential 1.5 Blue dCi 75- N1</t>
  </si>
  <si>
    <t>Comfort 1.5 Blue dCi 75- N1</t>
  </si>
  <si>
    <t>Comfort 1.5 Blue dCi 95</t>
  </si>
  <si>
    <t>Stepway 1.0 Tce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</si>
</sst>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n-41A]_-;\-* #,##0\ [$kn-41A]_-;_-* &quot;-&quot;??\ [$kn-41A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14" fontId="5" fillId="0" borderId="0" xfId="0" applyNumberFormat="1" applyFont="1" applyFill="1"/>
  </cellXfs>
  <cellStyles count="3">
    <cellStyle name="Navadno 6" xfId="2" xr:uid="{D869BDC4-57E1-496E-8E18-8C8BCC208DC2}"/>
    <cellStyle name="Normal_D_Mozne verzije lansiranje" xfId="1" xr:uid="{064C6B6F-23F5-4822-8B6E-EA949BC95B5F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Duster%200106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Sandero%20+%20ECO-G%20+%20Proud%200106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Logan%200106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Logan%20MCV%20+%20ECO-G%20+%20Proud%200106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Lodgy%200106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Dokker%200106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Dokker%20VAN%2001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M1 2 MTMV6TS</v>
          </cell>
        </row>
        <row r="8">
          <cell r="H8" t="str">
            <v>109.230 kn</v>
          </cell>
        </row>
        <row r="9">
          <cell r="H9" t="str">
            <v>128.540 kn</v>
          </cell>
        </row>
        <row r="10">
          <cell r="H10" t="str">
            <v>146.790 kn</v>
          </cell>
        </row>
        <row r="11">
          <cell r="H11" t="str">
            <v>128.680 kn</v>
          </cell>
        </row>
        <row r="12">
          <cell r="H12" t="str">
            <v>132.540 kn</v>
          </cell>
        </row>
        <row r="13">
          <cell r="H13" t="str">
            <v>119.230 kn</v>
          </cell>
        </row>
        <row r="14">
          <cell r="H14" t="str">
            <v>120.580 kn</v>
          </cell>
        </row>
        <row r="15">
          <cell r="H15" t="str">
            <v>133.680 kn</v>
          </cell>
        </row>
        <row r="16">
          <cell r="H16" t="str">
            <v>149.430 kn</v>
          </cell>
        </row>
        <row r="17">
          <cell r="H17" t="str">
            <v>137.540 kn</v>
          </cell>
        </row>
        <row r="18">
          <cell r="H18" t="str">
            <v>154.359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71.040 kn</v>
          </cell>
        </row>
        <row r="7">
          <cell r="H7" t="str">
            <v>77.930 kn</v>
          </cell>
        </row>
        <row r="8">
          <cell r="H8" t="str">
            <v>75.740 kn</v>
          </cell>
        </row>
        <row r="9">
          <cell r="H9" t="str">
            <v>95.165 kn</v>
          </cell>
        </row>
        <row r="14">
          <cell r="H14" t="str">
            <v>87.390 kn</v>
          </cell>
        </row>
        <row r="15">
          <cell r="H15" t="str">
            <v>100.615 kn</v>
          </cell>
        </row>
        <row r="16">
          <cell r="H16" t="str">
            <v>93.780 kn</v>
          </cell>
        </row>
        <row r="17">
          <cell r="H17" t="str">
            <v>94.590 kn</v>
          </cell>
        </row>
        <row r="18">
          <cell r="H18" t="str">
            <v>107.615 kn</v>
          </cell>
        </row>
        <row r="19">
          <cell r="H19" t="str">
            <v>96.780 kn</v>
          </cell>
        </row>
        <row r="20">
          <cell r="H20" t="str">
            <v>97.590 kn</v>
          </cell>
        </row>
        <row r="21">
          <cell r="H21" t="str">
            <v>111.860 kn</v>
          </cell>
        </row>
        <row r="25">
          <cell r="H25" t="str">
            <v>90.465 kn</v>
          </cell>
        </row>
        <row r="26">
          <cell r="H26" t="str">
            <v>95.165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73.010 kn</v>
          </cell>
        </row>
        <row r="7">
          <cell r="H7" t="str">
            <v>92.515 kn</v>
          </cell>
        </row>
        <row r="8">
          <cell r="H8" t="str">
            <v>80.010 kn</v>
          </cell>
        </row>
        <row r="9">
          <cell r="H9" t="str">
            <v>98.615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76.605 kn</v>
          </cell>
        </row>
        <row r="7">
          <cell r="H7" t="str">
            <v>85.995 kn</v>
          </cell>
        </row>
        <row r="8">
          <cell r="H8" t="str">
            <v>83.605 kn</v>
          </cell>
        </row>
        <row r="9">
          <cell r="H9" t="str">
            <v>107.340 kn</v>
          </cell>
        </row>
        <row r="14">
          <cell r="H14" t="str">
            <v>99.645 kn</v>
          </cell>
        </row>
        <row r="15">
          <cell r="H15" t="str">
            <v>100.590 kn</v>
          </cell>
        </row>
        <row r="16">
          <cell r="H16" t="str">
            <v>113.615 kn</v>
          </cell>
        </row>
        <row r="17">
          <cell r="H17" t="str">
            <v>103.145 kn</v>
          </cell>
        </row>
        <row r="18">
          <cell r="H18" t="str">
            <v>104.090 kn</v>
          </cell>
        </row>
        <row r="19">
          <cell r="H19" t="str">
            <v>117.115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10">
          <cell r="F10" t="str">
            <v>SRY7FJT 6TH</v>
          </cell>
          <cell r="H10" t="str">
            <v>129.215 kn</v>
          </cell>
        </row>
        <row r="11">
          <cell r="H11" t="str">
            <v>132.215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QYKAMBI JL E</v>
          </cell>
          <cell r="H6" t="str">
            <v>104.515 kn</v>
          </cell>
        </row>
        <row r="10">
          <cell r="H10" t="str">
            <v>114.165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YFAMBI2JW EM</v>
          </cell>
          <cell r="H6" t="str">
            <v>78.300 kn</v>
          </cell>
        </row>
        <row r="7">
          <cell r="H7" t="str">
            <v>80.900 kn</v>
          </cell>
        </row>
        <row r="8">
          <cell r="H8" t="str">
            <v>84.700 kn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5D42-D9EC-42E2-B596-A55FE401F2D7}">
  <dimension ref="A1:AN49"/>
  <sheetViews>
    <sheetView tabSelected="1" zoomScale="80" zoomScaleNormal="80" workbookViewId="0"/>
  </sheetViews>
  <sheetFormatPr defaultRowHeight="15" x14ac:dyDescent="0.25"/>
  <cols>
    <col min="2" max="2" width="17.7109375" bestFit="1" customWidth="1"/>
    <col min="3" max="3" width="33" bestFit="1" customWidth="1"/>
    <col min="4" max="4" width="16.7109375" bestFit="1" customWidth="1"/>
    <col min="5" max="7" width="16.7109375" hidden="1" customWidth="1"/>
    <col min="8" max="8" width="11.7109375" bestFit="1" customWidth="1"/>
    <col min="10" max="10" width="11.28515625" bestFit="1" customWidth="1"/>
    <col min="11" max="11" width="14.7109375" bestFit="1" customWidth="1"/>
    <col min="12" max="12" width="0" hidden="1" customWidth="1"/>
    <col min="13" max="13" width="12.7109375" bestFit="1" customWidth="1"/>
    <col min="14" max="14" width="11.5703125" bestFit="1" customWidth="1"/>
    <col min="15" max="15" width="31.7109375" style="18" bestFit="1" customWidth="1"/>
    <col min="16" max="16" width="31.28515625" style="18" bestFit="1" customWidth="1"/>
    <col min="17" max="17" width="10.7109375" bestFit="1" customWidth="1"/>
    <col min="18" max="18" width="11" bestFit="1" customWidth="1"/>
    <col min="19" max="19" width="97.140625" bestFit="1" customWidth="1"/>
  </cols>
  <sheetData>
    <row r="1" spans="1:40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41</v>
      </c>
      <c r="F1" s="2" t="s">
        <v>42</v>
      </c>
      <c r="G1" s="2" t="s">
        <v>43</v>
      </c>
      <c r="H1" s="2" t="s">
        <v>4</v>
      </c>
      <c r="I1" s="3" t="s">
        <v>5</v>
      </c>
      <c r="J1" s="3" t="s">
        <v>6</v>
      </c>
      <c r="K1" s="3" t="s">
        <v>7</v>
      </c>
      <c r="L1" s="4" t="s">
        <v>8</v>
      </c>
      <c r="M1" s="5" t="s">
        <v>9</v>
      </c>
      <c r="N1" s="4" t="s">
        <v>10</v>
      </c>
      <c r="O1" s="6" t="s">
        <v>11</v>
      </c>
      <c r="P1" s="7" t="s">
        <v>12</v>
      </c>
      <c r="Q1" s="8" t="s">
        <v>13</v>
      </c>
      <c r="R1" s="9" t="s">
        <v>14</v>
      </c>
      <c r="S1" s="10" t="s">
        <v>15</v>
      </c>
      <c r="T1" s="11"/>
      <c r="U1" s="12" t="s">
        <v>16</v>
      </c>
      <c r="V1" s="12" t="s">
        <v>17</v>
      </c>
      <c r="W1" s="12" t="s">
        <v>18</v>
      </c>
      <c r="X1" s="12" t="s">
        <v>19</v>
      </c>
      <c r="Y1" s="12" t="s">
        <v>20</v>
      </c>
      <c r="Z1" s="12" t="s">
        <v>21</v>
      </c>
      <c r="AA1" s="12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4" t="s">
        <v>28</v>
      </c>
      <c r="AH1" s="13" t="s">
        <v>29</v>
      </c>
      <c r="AI1" s="15" t="s">
        <v>30</v>
      </c>
      <c r="AJ1" s="15" t="s">
        <v>31</v>
      </c>
      <c r="AK1" s="15" t="s">
        <v>32</v>
      </c>
      <c r="AL1" s="15" t="s">
        <v>33</v>
      </c>
      <c r="AM1" s="15" t="s">
        <v>34</v>
      </c>
      <c r="AN1" s="15" t="s">
        <v>35</v>
      </c>
    </row>
    <row r="2" spans="1:40" x14ac:dyDescent="0.25">
      <c r="A2" s="1" t="s">
        <v>44</v>
      </c>
      <c r="B2" s="1" t="s">
        <v>45</v>
      </c>
      <c r="C2" s="1" t="s">
        <v>46</v>
      </c>
      <c r="D2" s="1" t="s">
        <v>36</v>
      </c>
      <c r="E2" s="1"/>
      <c r="F2" s="1"/>
      <c r="G2" s="1"/>
      <c r="H2" s="1" t="s">
        <v>37</v>
      </c>
      <c r="I2" s="1">
        <v>5</v>
      </c>
      <c r="J2" s="1" t="s">
        <v>38</v>
      </c>
      <c r="K2" s="1">
        <v>999</v>
      </c>
      <c r="L2" s="1"/>
      <c r="M2" s="1">
        <v>74</v>
      </c>
      <c r="N2" s="1">
        <v>100</v>
      </c>
      <c r="O2" s="19">
        <f>P2/1.25</f>
        <v>76184</v>
      </c>
      <c r="P2" s="20" t="s">
        <v>47</v>
      </c>
      <c r="Q2" s="21">
        <v>43983</v>
      </c>
      <c r="R2" s="1">
        <v>120</v>
      </c>
      <c r="S2" s="1" t="str">
        <f t="shared" ref="S2:S49" si="0">A2&amp;" "&amp;B2&amp;" "&amp;C2&amp;"/"&amp;J2&amp;"/"&amp;K2&amp;" "&amp;"ccm"&amp;"/"&amp;M2&amp;" "&amp;"kW"&amp;"/"&amp;N2&amp;" "&amp;"KS"&amp;"/"&amp;D2&amp;"/"&amp;H2&amp;"/"&amp;I2&amp;" "&amp;"vrata"</f>
        <v>Dacia  Duster Essential 1.0 Tce 100/Benzin/999 ccm/74 kW/100 KS/Ručni/5-stupanjski/5 vrata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" t="s">
        <v>44</v>
      </c>
      <c r="B3" s="1" t="s">
        <v>45</v>
      </c>
      <c r="C3" s="1" t="s">
        <v>48</v>
      </c>
      <c r="D3" s="1" t="s">
        <v>36</v>
      </c>
      <c r="E3" s="1"/>
      <c r="F3" s="1"/>
      <c r="G3" s="1"/>
      <c r="H3" s="1" t="s">
        <v>37</v>
      </c>
      <c r="I3" s="1">
        <v>5</v>
      </c>
      <c r="J3" s="1" t="s">
        <v>38</v>
      </c>
      <c r="K3" s="1">
        <v>999</v>
      </c>
      <c r="L3" s="1"/>
      <c r="M3" s="1">
        <v>74</v>
      </c>
      <c r="N3" s="1">
        <v>100</v>
      </c>
      <c r="O3" s="19">
        <f t="shared" ref="O3:O46" si="1">P3/1.25</f>
        <v>77264</v>
      </c>
      <c r="P3" s="20" t="s">
        <v>49</v>
      </c>
      <c r="Q3" s="21">
        <v>43983</v>
      </c>
      <c r="R3" s="1">
        <v>110</v>
      </c>
      <c r="S3" s="1" t="str">
        <f t="shared" si="0"/>
        <v>Dacia  Duster Essential 1.0 Tce 100 ECO-G/Benzin/999 ccm/74 kW/100 KS/Ručni/5-stupanjski/5 vrata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1" t="s">
        <v>44</v>
      </c>
      <c r="B4" s="1" t="s">
        <v>45</v>
      </c>
      <c r="C4" s="1" t="s">
        <v>50</v>
      </c>
      <c r="D4" s="1" t="s">
        <v>36</v>
      </c>
      <c r="E4" s="1"/>
      <c r="F4" s="1"/>
      <c r="G4" s="1"/>
      <c r="H4" s="1" t="s">
        <v>37</v>
      </c>
      <c r="I4" s="1">
        <v>5</v>
      </c>
      <c r="J4" s="1" t="s">
        <v>38</v>
      </c>
      <c r="K4" s="1">
        <v>999</v>
      </c>
      <c r="L4" s="1"/>
      <c r="M4" s="1">
        <v>74</v>
      </c>
      <c r="N4" s="1">
        <v>100</v>
      </c>
      <c r="O4" s="19">
        <f t="shared" si="1"/>
        <v>87384</v>
      </c>
      <c r="P4" s="20" t="str">
        <f>[1]VER!H8</f>
        <v>109.230 kn</v>
      </c>
      <c r="Q4" s="21">
        <v>43983</v>
      </c>
      <c r="R4" s="1">
        <v>120</v>
      </c>
      <c r="S4" s="1" t="str">
        <f t="shared" si="0"/>
        <v>Dacia  Duster Comfort 1.0 Tce 100/Benzin/999 ccm/74 kW/100 KS/Ručni/5-stupanjski/5 vrata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5">
      <c r="A5" s="1" t="s">
        <v>44</v>
      </c>
      <c r="B5" s="1" t="s">
        <v>45</v>
      </c>
      <c r="C5" s="1" t="s">
        <v>51</v>
      </c>
      <c r="D5" s="1" t="s">
        <v>36</v>
      </c>
      <c r="E5" s="1"/>
      <c r="F5" s="1"/>
      <c r="G5" s="1"/>
      <c r="H5" s="1" t="s">
        <v>40</v>
      </c>
      <c r="I5" s="1">
        <v>5</v>
      </c>
      <c r="J5" s="1" t="s">
        <v>39</v>
      </c>
      <c r="K5" s="1">
        <v>1461</v>
      </c>
      <c r="L5" s="1"/>
      <c r="M5" s="1">
        <v>85</v>
      </c>
      <c r="N5" s="1">
        <v>115</v>
      </c>
      <c r="O5" s="19">
        <f t="shared" si="1"/>
        <v>102832</v>
      </c>
      <c r="P5" s="20" t="str">
        <f>[1]VER!H9</f>
        <v>128.540 kn</v>
      </c>
      <c r="Q5" s="21">
        <v>43983</v>
      </c>
      <c r="R5" s="1">
        <v>107</v>
      </c>
      <c r="S5" s="1" t="str">
        <f t="shared" si="0"/>
        <v>Dacia  Duster Comfort 1.5 Blue dCi 115 /Dizel/1461 ccm/85 kW/115 KS/Ručni/6-stupanjski/5 vrata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25">
      <c r="A6" s="16" t="s">
        <v>44</v>
      </c>
      <c r="B6" s="1" t="s">
        <v>45</v>
      </c>
      <c r="C6" s="1" t="s">
        <v>52</v>
      </c>
      <c r="D6" s="1" t="s">
        <v>36</v>
      </c>
      <c r="E6" s="1"/>
      <c r="F6" s="1"/>
      <c r="G6" s="1"/>
      <c r="H6" s="1" t="s">
        <v>40</v>
      </c>
      <c r="I6" s="1">
        <v>5</v>
      </c>
      <c r="J6" s="1" t="s">
        <v>39</v>
      </c>
      <c r="K6" s="1">
        <v>1461</v>
      </c>
      <c r="L6" s="1"/>
      <c r="M6" s="1">
        <v>85</v>
      </c>
      <c r="N6" s="1">
        <v>115</v>
      </c>
      <c r="O6" s="19">
        <f t="shared" si="1"/>
        <v>117432</v>
      </c>
      <c r="P6" s="20" t="str">
        <f>[1]VER!H10</f>
        <v>146.790 kn</v>
      </c>
      <c r="Q6" s="21">
        <v>43983</v>
      </c>
      <c r="R6" s="1">
        <v>117</v>
      </c>
      <c r="S6" s="1" t="str">
        <f t="shared" si="0"/>
        <v>Dacia  Duster Comfort 1.5 Blue dCi 115 4X4/Dizel/1461 ccm/85 kW/115 KS/Ručni/6-stupanjski/5 vrata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5">
      <c r="A7" s="1" t="s">
        <v>44</v>
      </c>
      <c r="B7" s="1" t="s">
        <v>45</v>
      </c>
      <c r="C7" s="1" t="s">
        <v>53</v>
      </c>
      <c r="D7" s="1" t="s">
        <v>36</v>
      </c>
      <c r="E7" s="1"/>
      <c r="F7" s="1"/>
      <c r="G7" s="1"/>
      <c r="H7" s="1" t="s">
        <v>40</v>
      </c>
      <c r="I7" s="1">
        <v>5</v>
      </c>
      <c r="J7" s="1" t="s">
        <v>38</v>
      </c>
      <c r="K7" s="1">
        <v>1332</v>
      </c>
      <c r="L7" s="1"/>
      <c r="M7" s="1">
        <v>96</v>
      </c>
      <c r="N7" s="1">
        <v>130</v>
      </c>
      <c r="O7" s="19">
        <f t="shared" si="1"/>
        <v>102944</v>
      </c>
      <c r="P7" s="20" t="str">
        <f>[1]VER!H11</f>
        <v>128.680 kn</v>
      </c>
      <c r="Q7" s="21">
        <v>43983</v>
      </c>
      <c r="R7" s="1">
        <v>137</v>
      </c>
      <c r="S7" s="1" t="str">
        <f t="shared" si="0"/>
        <v>Dacia  Duster Proud 1.3 Tce 130 FAP/Benzin/1332 ccm/96 kW/130 KS/Ručni/6-stupanjski/5 vrata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x14ac:dyDescent="0.25">
      <c r="A8" s="1" t="s">
        <v>44</v>
      </c>
      <c r="B8" s="1" t="s">
        <v>45</v>
      </c>
      <c r="C8" s="1" t="s">
        <v>54</v>
      </c>
      <c r="D8" s="1" t="s">
        <v>36</v>
      </c>
      <c r="E8" s="1"/>
      <c r="F8" s="1"/>
      <c r="G8" s="1"/>
      <c r="H8" s="1" t="s">
        <v>40</v>
      </c>
      <c r="I8" s="1">
        <v>5</v>
      </c>
      <c r="J8" s="1" t="s">
        <v>39</v>
      </c>
      <c r="K8" s="1">
        <v>1461</v>
      </c>
      <c r="L8" s="1"/>
      <c r="M8" s="1">
        <v>85</v>
      </c>
      <c r="N8" s="1">
        <v>115</v>
      </c>
      <c r="O8" s="19">
        <f t="shared" si="1"/>
        <v>106032</v>
      </c>
      <c r="P8" s="20" t="str">
        <f>[1]VER!H12</f>
        <v>132.540 kn</v>
      </c>
      <c r="Q8" s="21">
        <v>43983</v>
      </c>
      <c r="R8" s="1">
        <v>109</v>
      </c>
      <c r="S8" s="1" t="str">
        <f t="shared" si="0"/>
        <v>Dacia  Duster Proud 1.5 Blue dCi 115/Dizel/1461 ccm/85 kW/115 KS/Ručni/6-stupanjski/5 vrata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x14ac:dyDescent="0.25">
      <c r="A9" s="1" t="s">
        <v>44</v>
      </c>
      <c r="B9" s="1" t="s">
        <v>45</v>
      </c>
      <c r="C9" s="1" t="s">
        <v>55</v>
      </c>
      <c r="D9" s="1" t="s">
        <v>36</v>
      </c>
      <c r="E9" s="1"/>
      <c r="F9" s="1"/>
      <c r="G9" s="1"/>
      <c r="H9" s="1" t="s">
        <v>37</v>
      </c>
      <c r="I9" s="1">
        <v>5</v>
      </c>
      <c r="J9" s="1" t="s">
        <v>38</v>
      </c>
      <c r="K9" s="1">
        <v>999</v>
      </c>
      <c r="L9" s="1"/>
      <c r="M9" s="1">
        <v>74</v>
      </c>
      <c r="N9" s="1">
        <v>100</v>
      </c>
      <c r="O9" s="19">
        <f t="shared" si="1"/>
        <v>95384</v>
      </c>
      <c r="P9" s="20" t="str">
        <f>[1]VER!H13</f>
        <v>119.230 kn</v>
      </c>
      <c r="Q9" s="21">
        <v>43983</v>
      </c>
      <c r="R9" s="1">
        <v>122</v>
      </c>
      <c r="S9" s="1" t="str">
        <f t="shared" si="0"/>
        <v>Dacia  Duster Prestige 1.0 Tce 100/Benzin/999 ccm/74 kW/100 KS/Ručni/5-stupanjski/5 vrata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25">
      <c r="A10" s="1" t="s">
        <v>44</v>
      </c>
      <c r="B10" s="1" t="s">
        <v>45</v>
      </c>
      <c r="C10" s="1" t="s">
        <v>56</v>
      </c>
      <c r="D10" s="1" t="s">
        <v>36</v>
      </c>
      <c r="E10" s="1"/>
      <c r="F10" s="1"/>
      <c r="G10" s="1"/>
      <c r="H10" s="1" t="s">
        <v>37</v>
      </c>
      <c r="I10" s="1">
        <v>5</v>
      </c>
      <c r="J10" s="1" t="s">
        <v>38</v>
      </c>
      <c r="K10" s="1">
        <v>999</v>
      </c>
      <c r="L10" s="1"/>
      <c r="M10" s="1">
        <v>74</v>
      </c>
      <c r="N10" s="1">
        <v>100</v>
      </c>
      <c r="O10" s="19">
        <f t="shared" si="1"/>
        <v>96464</v>
      </c>
      <c r="P10" s="20" t="str">
        <f>[1]VER!H14</f>
        <v>120.580 kn</v>
      </c>
      <c r="Q10" s="21">
        <v>43983</v>
      </c>
      <c r="R10" s="1">
        <v>112</v>
      </c>
      <c r="S10" s="1" t="str">
        <f t="shared" si="0"/>
        <v>Dacia  Duster Prestige 1.0 Tce 100 ECO-G/Benzin/999 ccm/74 kW/100 KS/Ručni/5-stupanjski/5 vrata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" t="s">
        <v>44</v>
      </c>
      <c r="B11" s="1" t="s">
        <v>45</v>
      </c>
      <c r="C11" s="1" t="s">
        <v>57</v>
      </c>
      <c r="D11" s="1" t="s">
        <v>36</v>
      </c>
      <c r="E11" s="1"/>
      <c r="F11" s="1"/>
      <c r="G11" s="1"/>
      <c r="H11" s="1" t="s">
        <v>40</v>
      </c>
      <c r="I11" s="1">
        <v>5</v>
      </c>
      <c r="J11" s="1" t="s">
        <v>38</v>
      </c>
      <c r="K11" s="1">
        <v>1332</v>
      </c>
      <c r="L11" s="1"/>
      <c r="M11" s="1">
        <v>96</v>
      </c>
      <c r="N11" s="1">
        <v>130</v>
      </c>
      <c r="O11" s="19">
        <f t="shared" si="1"/>
        <v>106944</v>
      </c>
      <c r="P11" s="20" t="str">
        <f>[1]VER!H15</f>
        <v>133.680 kn</v>
      </c>
      <c r="Q11" s="21">
        <v>43983</v>
      </c>
      <c r="R11" s="1">
        <v>137</v>
      </c>
      <c r="S11" s="1" t="str">
        <f t="shared" si="0"/>
        <v>Dacia  Duster Prestige 1.3 Tce 130 FAP/Benzin/1332 ccm/96 kW/130 KS/Ručni/6-stupanjski/5 vrata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1" t="s">
        <v>44</v>
      </c>
      <c r="B12" s="1" t="s">
        <v>45</v>
      </c>
      <c r="C12" s="1" t="s">
        <v>58</v>
      </c>
      <c r="D12" s="1" t="s">
        <v>36</v>
      </c>
      <c r="E12" s="1"/>
      <c r="F12" s="1"/>
      <c r="G12" s="1"/>
      <c r="H12" s="1" t="s">
        <v>40</v>
      </c>
      <c r="I12" s="1">
        <v>5</v>
      </c>
      <c r="J12" s="1" t="s">
        <v>38</v>
      </c>
      <c r="K12" s="1">
        <v>1332</v>
      </c>
      <c r="L12" s="1"/>
      <c r="M12" s="1">
        <v>96</v>
      </c>
      <c r="N12" s="1">
        <v>130</v>
      </c>
      <c r="O12" s="19">
        <f t="shared" si="1"/>
        <v>119544</v>
      </c>
      <c r="P12" s="20" t="str">
        <f>[1]VER!H16</f>
        <v>149.430 kn</v>
      </c>
      <c r="Q12" s="21">
        <v>43983</v>
      </c>
      <c r="R12" s="1">
        <v>140</v>
      </c>
      <c r="S12" s="1" t="str">
        <f t="shared" si="0"/>
        <v>Dacia  Duster Prestige 1.3 Tce 130 FAP 4X4/Benzin/1332 ccm/96 kW/130 KS/Ručni/6-stupanjski/5 vrata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5">
      <c r="A13" s="1" t="s">
        <v>44</v>
      </c>
      <c r="B13" s="1" t="s">
        <v>45</v>
      </c>
      <c r="C13" s="1" t="s">
        <v>59</v>
      </c>
      <c r="D13" s="1" t="s">
        <v>36</v>
      </c>
      <c r="E13" s="1"/>
      <c r="F13" s="1"/>
      <c r="G13" s="1"/>
      <c r="H13" s="1" t="s">
        <v>40</v>
      </c>
      <c r="I13" s="1">
        <v>5</v>
      </c>
      <c r="J13" s="1" t="s">
        <v>39</v>
      </c>
      <c r="K13" s="1">
        <v>1461</v>
      </c>
      <c r="L13" s="1"/>
      <c r="M13" s="1">
        <v>85</v>
      </c>
      <c r="N13" s="1">
        <v>115</v>
      </c>
      <c r="O13" s="19">
        <f t="shared" si="1"/>
        <v>110032</v>
      </c>
      <c r="P13" s="20" t="str">
        <f>[1]VER!H17</f>
        <v>137.540 kn</v>
      </c>
      <c r="Q13" s="21">
        <v>43983</v>
      </c>
      <c r="R13" s="1">
        <v>109</v>
      </c>
      <c r="S13" s="1" t="str">
        <f t="shared" si="0"/>
        <v>Dacia  Duster Prestige 1.5 Blue dCi 115 /Dizel/1461 ccm/85 kW/115 KS/Ručni/6-stupanjski/5 vrata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5">
      <c r="A14" s="1" t="s">
        <v>44</v>
      </c>
      <c r="B14" s="1" t="s">
        <v>45</v>
      </c>
      <c r="C14" s="1" t="s">
        <v>60</v>
      </c>
      <c r="D14" s="1" t="s">
        <v>36</v>
      </c>
      <c r="E14" s="1"/>
      <c r="F14" s="1"/>
      <c r="G14" s="1"/>
      <c r="H14" s="1" t="s">
        <v>40</v>
      </c>
      <c r="I14" s="1">
        <v>5</v>
      </c>
      <c r="J14" s="1" t="s">
        <v>39</v>
      </c>
      <c r="K14" s="1">
        <v>1461</v>
      </c>
      <c r="L14" s="1"/>
      <c r="M14" s="1">
        <v>85</v>
      </c>
      <c r="N14" s="1">
        <v>115</v>
      </c>
      <c r="O14" s="19">
        <f t="shared" si="1"/>
        <v>123487.2</v>
      </c>
      <c r="P14" s="20" t="str">
        <f>[1]VER!H18</f>
        <v>154.359 kn</v>
      </c>
      <c r="Q14" s="21">
        <v>43983</v>
      </c>
      <c r="R14" s="1">
        <v>117</v>
      </c>
      <c r="S14" s="1" t="str">
        <f t="shared" si="0"/>
        <v>Dacia  Duster Prestige 1.5 Blue dCi 115 4X4/Dizel/1461 ccm/85 kW/115 KS/Ručni/6-stupanjski/5 vrata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1" customFormat="1" x14ac:dyDescent="0.25">
      <c r="A15" s="1" t="s">
        <v>44</v>
      </c>
      <c r="B15" s="1" t="s">
        <v>61</v>
      </c>
      <c r="C15" s="17" t="s">
        <v>62</v>
      </c>
      <c r="D15" s="1" t="s">
        <v>36</v>
      </c>
      <c r="H15" s="1" t="s">
        <v>37</v>
      </c>
      <c r="I15" s="1">
        <v>5</v>
      </c>
      <c r="J15" s="1" t="s">
        <v>38</v>
      </c>
      <c r="K15" s="1">
        <v>998</v>
      </c>
      <c r="M15" s="1">
        <v>54</v>
      </c>
      <c r="N15" s="1">
        <v>73</v>
      </c>
      <c r="O15" s="19">
        <f t="shared" si="1"/>
        <v>56832</v>
      </c>
      <c r="P15" s="20" t="str">
        <f>[2]VER!H6</f>
        <v>71.040 kn</v>
      </c>
      <c r="Q15" s="21">
        <v>43983</v>
      </c>
      <c r="R15" s="1">
        <v>114</v>
      </c>
      <c r="S15" s="1" t="str">
        <f t="shared" si="0"/>
        <v>Dacia  Sandero Essential 1.0 Sce 75/Benzin/998 ccm/54 kW/73 KS/Ručni/5-stupanjski/5 vrata</v>
      </c>
    </row>
    <row r="16" spans="1:40" s="1" customFormat="1" x14ac:dyDescent="0.25">
      <c r="A16" s="1" t="s">
        <v>44</v>
      </c>
      <c r="B16" s="1" t="s">
        <v>61</v>
      </c>
      <c r="C16" s="17" t="s">
        <v>48</v>
      </c>
      <c r="D16" s="1" t="s">
        <v>36</v>
      </c>
      <c r="H16" s="1" t="s">
        <v>37</v>
      </c>
      <c r="I16" s="1">
        <v>5</v>
      </c>
      <c r="J16" s="1" t="s">
        <v>38</v>
      </c>
      <c r="K16" s="1">
        <v>999</v>
      </c>
      <c r="M16" s="1">
        <v>74</v>
      </c>
      <c r="N16" s="1">
        <v>100</v>
      </c>
      <c r="O16" s="19">
        <f>P16/1.25</f>
        <v>62344</v>
      </c>
      <c r="P16" s="20" t="str">
        <f>[2]VER!H7</f>
        <v>77.930 kn</v>
      </c>
      <c r="Q16" s="21">
        <v>43983</v>
      </c>
      <c r="R16" s="1">
        <v>100</v>
      </c>
      <c r="S16" s="1" t="str">
        <f t="shared" si="0"/>
        <v>Dacia  Sandero Essential 1.0 Tce 100 ECO-G/Benzin/999 ccm/74 kW/100 KS/Ručni/5-stupanjski/5 vrata</v>
      </c>
    </row>
    <row r="17" spans="1:40" s="1" customFormat="1" x14ac:dyDescent="0.25">
      <c r="A17" s="1" t="s">
        <v>44</v>
      </c>
      <c r="B17" s="1" t="s">
        <v>61</v>
      </c>
      <c r="C17" s="17" t="s">
        <v>63</v>
      </c>
      <c r="D17" s="1" t="s">
        <v>36</v>
      </c>
      <c r="H17" s="1" t="s">
        <v>37</v>
      </c>
      <c r="I17" s="1">
        <v>5</v>
      </c>
      <c r="J17" s="1" t="s">
        <v>38</v>
      </c>
      <c r="K17" s="1">
        <v>998</v>
      </c>
      <c r="M17" s="1">
        <v>54</v>
      </c>
      <c r="N17" s="1">
        <v>73</v>
      </c>
      <c r="O17" s="19">
        <f t="shared" si="1"/>
        <v>60592</v>
      </c>
      <c r="P17" s="20" t="str">
        <f>[2]VER!H8</f>
        <v>75.740 kn</v>
      </c>
      <c r="Q17" s="21">
        <v>43983</v>
      </c>
      <c r="R17" s="1">
        <v>114</v>
      </c>
      <c r="S17" s="1" t="str">
        <f t="shared" si="0"/>
        <v>Dacia  Sandero Comfort 1.0 Sce 75/Benzin/998 ccm/54 kW/73 KS/Ručni/5-stupanjski/5 vrata</v>
      </c>
    </row>
    <row r="18" spans="1:40" s="1" customFormat="1" x14ac:dyDescent="0.25">
      <c r="A18" s="1" t="s">
        <v>44</v>
      </c>
      <c r="B18" s="1" t="s">
        <v>61</v>
      </c>
      <c r="C18" s="17" t="s">
        <v>64</v>
      </c>
      <c r="D18" s="1" t="s">
        <v>36</v>
      </c>
      <c r="H18" s="1" t="s">
        <v>37</v>
      </c>
      <c r="I18" s="1">
        <v>5</v>
      </c>
      <c r="J18" s="1" t="s">
        <v>39</v>
      </c>
      <c r="K18" s="1">
        <v>1461</v>
      </c>
      <c r="M18" s="1">
        <v>55</v>
      </c>
      <c r="N18" s="1">
        <v>75</v>
      </c>
      <c r="O18" s="19">
        <f t="shared" si="1"/>
        <v>76132</v>
      </c>
      <c r="P18" s="20" t="str">
        <f>[2]VER!H9</f>
        <v>95.165 kn</v>
      </c>
      <c r="Q18" s="21">
        <v>43983</v>
      </c>
      <c r="R18" s="1">
        <v>96</v>
      </c>
      <c r="S18" s="1" t="str">
        <f t="shared" si="0"/>
        <v>Dacia  Sandero Comfort 1.5 Blue dCi 75/Dizel/1461 ccm/55 kW/75 KS/Ručni/5-stupanjski/5 vrata</v>
      </c>
    </row>
    <row r="19" spans="1:40" s="1" customFormat="1" x14ac:dyDescent="0.25">
      <c r="A19" s="1" t="s">
        <v>44</v>
      </c>
      <c r="B19" s="1" t="s">
        <v>61</v>
      </c>
      <c r="C19" s="1" t="s">
        <v>78</v>
      </c>
      <c r="D19" s="1" t="s">
        <v>36</v>
      </c>
      <c r="H19" s="1" t="s">
        <v>37</v>
      </c>
      <c r="I19" s="1">
        <v>5</v>
      </c>
      <c r="J19" s="1" t="s">
        <v>38</v>
      </c>
      <c r="K19" s="1">
        <v>998</v>
      </c>
      <c r="M19" s="1">
        <v>74</v>
      </c>
      <c r="N19" s="1">
        <v>100</v>
      </c>
      <c r="O19" s="19">
        <f t="shared" si="1"/>
        <v>69912</v>
      </c>
      <c r="P19" s="20" t="str">
        <f>[2]VER!H14</f>
        <v>87.390 kn</v>
      </c>
      <c r="Q19" s="21">
        <v>43983</v>
      </c>
      <c r="R19" s="1">
        <v>104</v>
      </c>
      <c r="S19" s="1" t="str">
        <f t="shared" si="0"/>
        <v>Dacia  Sandero Stepway 1.0 Tce 100 ECO-G/Benzin/998 ccm/74 kW/100 KS/Ručni/5-stupanjski/5 vrata</v>
      </c>
    </row>
    <row r="20" spans="1:40" s="1" customFormat="1" x14ac:dyDescent="0.25">
      <c r="A20" s="1" t="s">
        <v>44</v>
      </c>
      <c r="B20" s="1" t="s">
        <v>61</v>
      </c>
      <c r="C20" s="1" t="s">
        <v>65</v>
      </c>
      <c r="D20" s="1" t="s">
        <v>36</v>
      </c>
      <c r="H20" s="1" t="s">
        <v>37</v>
      </c>
      <c r="I20" s="1">
        <v>5</v>
      </c>
      <c r="J20" s="1" t="s">
        <v>39</v>
      </c>
      <c r="K20" s="1">
        <v>1461</v>
      </c>
      <c r="M20" s="1">
        <v>70</v>
      </c>
      <c r="N20" s="1">
        <v>95</v>
      </c>
      <c r="O20" s="19">
        <f t="shared" si="1"/>
        <v>80492</v>
      </c>
      <c r="P20" s="20" t="str">
        <f>[2]VER!H15</f>
        <v>100.615 kn</v>
      </c>
      <c r="Q20" s="21">
        <v>43983</v>
      </c>
      <c r="R20" s="1">
        <v>102</v>
      </c>
      <c r="S20" s="1" t="str">
        <f t="shared" si="0"/>
        <v>Dacia  Sandero Stepway 1.5 Blue dCi 95/Dizel/1461 ccm/70 kW/95 KS/Ručni/5-stupanjski/5 vrata</v>
      </c>
    </row>
    <row r="21" spans="1:40" s="1" customFormat="1" x14ac:dyDescent="0.25">
      <c r="A21" s="1" t="s">
        <v>44</v>
      </c>
      <c r="B21" s="1" t="s">
        <v>61</v>
      </c>
      <c r="C21" s="1" t="s">
        <v>79</v>
      </c>
      <c r="D21" s="1" t="s">
        <v>36</v>
      </c>
      <c r="H21" s="1" t="s">
        <v>37</v>
      </c>
      <c r="I21" s="1">
        <v>5</v>
      </c>
      <c r="J21" s="1" t="s">
        <v>38</v>
      </c>
      <c r="K21" s="1">
        <v>999</v>
      </c>
      <c r="M21" s="1">
        <v>74</v>
      </c>
      <c r="N21" s="1">
        <v>100</v>
      </c>
      <c r="O21" s="19">
        <f t="shared" si="1"/>
        <v>75024</v>
      </c>
      <c r="P21" s="20" t="str">
        <f>[2]VER!H16</f>
        <v>93.780 kn</v>
      </c>
      <c r="Q21" s="21">
        <v>43983</v>
      </c>
      <c r="R21" s="1">
        <v>110</v>
      </c>
      <c r="S21" s="1" t="str">
        <f t="shared" si="0"/>
        <v>Dacia  Sandero Stepway Prestige 1.0 TCe 100/Benzin/999 ccm/74 kW/100 KS/Ručni/5-stupanjski/5 vrata</v>
      </c>
    </row>
    <row r="22" spans="1:40" s="1" customFormat="1" x14ac:dyDescent="0.25">
      <c r="A22" s="1" t="s">
        <v>44</v>
      </c>
      <c r="B22" s="1" t="s">
        <v>61</v>
      </c>
      <c r="C22" s="1" t="s">
        <v>80</v>
      </c>
      <c r="D22" s="1" t="s">
        <v>36</v>
      </c>
      <c r="H22" s="1" t="s">
        <v>37</v>
      </c>
      <c r="I22" s="1">
        <v>5</v>
      </c>
      <c r="J22" s="1" t="s">
        <v>38</v>
      </c>
      <c r="K22" s="1">
        <v>999</v>
      </c>
      <c r="M22" s="1">
        <v>74</v>
      </c>
      <c r="N22" s="1">
        <v>100</v>
      </c>
      <c r="O22" s="19">
        <f>P22/1.25</f>
        <v>75672</v>
      </c>
      <c r="P22" s="20" t="str">
        <f>[2]VER!H17</f>
        <v>94.590 kn</v>
      </c>
      <c r="Q22" s="21">
        <v>43983</v>
      </c>
      <c r="R22" s="1">
        <v>104</v>
      </c>
      <c r="S22" s="1" t="str">
        <f t="shared" si="0"/>
        <v>Dacia  Sandero Stepway Prestige 1.0 TCe 100 ECO-G/Benzin/999 ccm/74 kW/100 KS/Ručni/5-stupanjski/5 vrata</v>
      </c>
    </row>
    <row r="23" spans="1:40" s="1" customFormat="1" x14ac:dyDescent="0.25">
      <c r="A23" s="1" t="s">
        <v>44</v>
      </c>
      <c r="B23" s="1" t="s">
        <v>61</v>
      </c>
      <c r="C23" s="1" t="s">
        <v>66</v>
      </c>
      <c r="D23" s="1" t="s">
        <v>36</v>
      </c>
      <c r="H23" s="1" t="s">
        <v>37</v>
      </c>
      <c r="I23" s="1">
        <v>5</v>
      </c>
      <c r="J23" s="1" t="s">
        <v>39</v>
      </c>
      <c r="K23" s="1">
        <v>1461</v>
      </c>
      <c r="M23" s="1">
        <v>70</v>
      </c>
      <c r="N23" s="1">
        <v>95</v>
      </c>
      <c r="O23" s="19">
        <f t="shared" si="1"/>
        <v>86092</v>
      </c>
      <c r="P23" s="20" t="str">
        <f>[2]VER!H18</f>
        <v>107.615 kn</v>
      </c>
      <c r="Q23" s="21">
        <v>43983</v>
      </c>
      <c r="R23" s="1">
        <v>102</v>
      </c>
      <c r="S23" s="1" t="str">
        <f t="shared" si="0"/>
        <v>Dacia  Sandero Stepway Prestige 1.5 Blue dCi 95/Dizel/1461 ccm/70 kW/95 KS/Ručni/5-stupanjski/5 vrata</v>
      </c>
    </row>
    <row r="24" spans="1:40" s="1" customFormat="1" x14ac:dyDescent="0.25">
      <c r="A24" s="1" t="s">
        <v>44</v>
      </c>
      <c r="B24" s="1" t="s">
        <v>61</v>
      </c>
      <c r="C24" s="1" t="s">
        <v>81</v>
      </c>
      <c r="D24" s="1" t="s">
        <v>36</v>
      </c>
      <c r="H24" s="1" t="s">
        <v>37</v>
      </c>
      <c r="I24" s="1">
        <v>5</v>
      </c>
      <c r="J24" s="1" t="s">
        <v>38</v>
      </c>
      <c r="K24" s="1">
        <v>999</v>
      </c>
      <c r="M24" s="1">
        <v>74</v>
      </c>
      <c r="N24" s="1">
        <v>100</v>
      </c>
      <c r="O24" s="19">
        <f t="shared" si="1"/>
        <v>77424</v>
      </c>
      <c r="P24" s="20" t="str">
        <f>[2]VER!H19</f>
        <v>96.780 kn</v>
      </c>
      <c r="Q24" s="21">
        <v>43983</v>
      </c>
      <c r="R24" s="1">
        <v>110</v>
      </c>
      <c r="S24" s="1" t="str">
        <f t="shared" si="0"/>
        <v>Dacia  Sandero Proud 1.0 TCe 100/Benzin/999 ccm/74 kW/100 KS/Ručni/5-stupanjski/5 vrata</v>
      </c>
    </row>
    <row r="25" spans="1:40" s="1" customFormat="1" x14ac:dyDescent="0.25">
      <c r="A25" s="1" t="s">
        <v>44</v>
      </c>
      <c r="B25" s="1" t="s">
        <v>61</v>
      </c>
      <c r="C25" s="1" t="s">
        <v>82</v>
      </c>
      <c r="D25" s="1" t="s">
        <v>36</v>
      </c>
      <c r="H25" s="1" t="s">
        <v>37</v>
      </c>
      <c r="I25" s="1">
        <v>5</v>
      </c>
      <c r="J25" s="1" t="s">
        <v>38</v>
      </c>
      <c r="K25" s="1">
        <v>999</v>
      </c>
      <c r="M25" s="1">
        <v>74</v>
      </c>
      <c r="N25" s="1">
        <v>100</v>
      </c>
      <c r="O25" s="19">
        <f>P25/1.25</f>
        <v>78072</v>
      </c>
      <c r="P25" s="20" t="str">
        <f>[2]VER!H20</f>
        <v>97.590 kn</v>
      </c>
      <c r="Q25" s="21">
        <v>43983</v>
      </c>
      <c r="R25" s="1">
        <v>104</v>
      </c>
      <c r="S25" s="1" t="str">
        <f t="shared" si="0"/>
        <v>Dacia  Sandero Proud 1.0 TCe 100 ECO-G/Benzin/999 ccm/74 kW/100 KS/Ručni/5-stupanjski/5 vrata</v>
      </c>
    </row>
    <row r="26" spans="1:40" s="1" customFormat="1" x14ac:dyDescent="0.25">
      <c r="A26" s="1" t="s">
        <v>44</v>
      </c>
      <c r="B26" s="1" t="s">
        <v>61</v>
      </c>
      <c r="C26" s="1" t="s">
        <v>67</v>
      </c>
      <c r="D26" s="1" t="s">
        <v>36</v>
      </c>
      <c r="H26" s="1" t="s">
        <v>37</v>
      </c>
      <c r="I26" s="1">
        <v>5</v>
      </c>
      <c r="J26" s="1" t="s">
        <v>39</v>
      </c>
      <c r="K26" s="1">
        <v>1461</v>
      </c>
      <c r="M26" s="1">
        <v>70</v>
      </c>
      <c r="N26" s="1">
        <v>95</v>
      </c>
      <c r="O26" s="19">
        <f t="shared" si="1"/>
        <v>89488</v>
      </c>
      <c r="P26" s="20" t="str">
        <f>[2]VER!H21</f>
        <v>111.860 kn</v>
      </c>
      <c r="Q26" s="21">
        <v>43983</v>
      </c>
      <c r="R26" s="1">
        <v>102</v>
      </c>
      <c r="S26" s="1" t="str">
        <f t="shared" si="0"/>
        <v>Dacia  Sandero Proud 1.5 Blue dCi 95/Dizel/1461 ccm/70 kW/95 KS/Ručni/5-stupanjski/5 vrata</v>
      </c>
    </row>
    <row r="27" spans="1:40" s="1" customFormat="1" x14ac:dyDescent="0.25">
      <c r="A27" s="1" t="s">
        <v>44</v>
      </c>
      <c r="B27" s="1" t="s">
        <v>61</v>
      </c>
      <c r="C27" s="1" t="s">
        <v>83</v>
      </c>
      <c r="D27" s="1" t="s">
        <v>36</v>
      </c>
      <c r="H27" s="1" t="s">
        <v>37</v>
      </c>
      <c r="I27" s="1">
        <v>5</v>
      </c>
      <c r="J27" s="1" t="s">
        <v>39</v>
      </c>
      <c r="K27" s="1">
        <v>1461</v>
      </c>
      <c r="M27" s="1">
        <v>55</v>
      </c>
      <c r="N27" s="1">
        <v>96</v>
      </c>
      <c r="O27" s="19">
        <f>P27/1.25</f>
        <v>72372</v>
      </c>
      <c r="P27" s="20" t="str">
        <f>[2]VER!H25</f>
        <v>90.465 kn</v>
      </c>
      <c r="Q27" s="21">
        <v>43983</v>
      </c>
      <c r="R27" s="1">
        <v>96</v>
      </c>
      <c r="S27" s="1" t="str">
        <f t="shared" si="0"/>
        <v>Dacia  Sandero Essential 1.5 Blue dCi 75- N1/Dizel/1461 ccm/55 kW/96 KS/Ručni/5-stupanjski/5 vrata</v>
      </c>
    </row>
    <row r="28" spans="1:40" s="1" customFormat="1" x14ac:dyDescent="0.25">
      <c r="A28" s="1" t="s">
        <v>44</v>
      </c>
      <c r="B28" s="1" t="s">
        <v>61</v>
      </c>
      <c r="C28" s="1" t="s">
        <v>84</v>
      </c>
      <c r="D28" s="1" t="s">
        <v>36</v>
      </c>
      <c r="H28" s="1" t="s">
        <v>37</v>
      </c>
      <c r="I28" s="1">
        <v>5</v>
      </c>
      <c r="J28" s="1" t="s">
        <v>39</v>
      </c>
      <c r="K28" s="1">
        <v>1461</v>
      </c>
      <c r="M28" s="1">
        <v>55</v>
      </c>
      <c r="N28" s="1">
        <v>96</v>
      </c>
      <c r="O28" s="19">
        <f>P28/1.25</f>
        <v>76132</v>
      </c>
      <c r="P28" s="20" t="str">
        <f>[2]VER!H26</f>
        <v>95.165 kn</v>
      </c>
      <c r="Q28" s="21">
        <v>43983</v>
      </c>
      <c r="R28" s="1">
        <v>96</v>
      </c>
      <c r="S28" s="1" t="str">
        <f t="shared" si="0"/>
        <v>Dacia  Sandero Comfort 1.5 Blue dCi 75- N1/Dizel/1461 ccm/55 kW/96 KS/Ručni/5-stupanjski/5 vrata</v>
      </c>
    </row>
    <row r="29" spans="1:40" x14ac:dyDescent="0.25">
      <c r="A29" s="1" t="s">
        <v>44</v>
      </c>
      <c r="B29" s="1" t="s">
        <v>68</v>
      </c>
      <c r="C29" s="1" t="s">
        <v>62</v>
      </c>
      <c r="D29" s="1" t="s">
        <v>36</v>
      </c>
      <c r="E29" s="1"/>
      <c r="F29" s="1"/>
      <c r="G29" s="1"/>
      <c r="H29" s="1" t="s">
        <v>37</v>
      </c>
      <c r="I29" s="1">
        <v>4</v>
      </c>
      <c r="J29" s="1" t="s">
        <v>38</v>
      </c>
      <c r="K29" s="1">
        <v>998</v>
      </c>
      <c r="L29" s="1"/>
      <c r="M29" s="1">
        <v>54</v>
      </c>
      <c r="N29" s="1">
        <v>73</v>
      </c>
      <c r="O29" s="19">
        <f t="shared" si="1"/>
        <v>58408</v>
      </c>
      <c r="P29" s="20" t="str">
        <f>[3]VER!H6</f>
        <v>73.010 kn</v>
      </c>
      <c r="Q29" s="21">
        <v>43983</v>
      </c>
      <c r="R29" s="1">
        <v>112</v>
      </c>
      <c r="S29" s="1" t="str">
        <f t="shared" si="0"/>
        <v>Dacia  Logan Essential 1.0 Sce 75/Benzin/998 ccm/54 kW/73 KS/Ručni/5-stupanjski/4 vrata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" t="s">
        <v>44</v>
      </c>
      <c r="B30" s="1" t="s">
        <v>68</v>
      </c>
      <c r="C30" s="1" t="s">
        <v>69</v>
      </c>
      <c r="D30" s="1" t="s">
        <v>36</v>
      </c>
      <c r="E30" s="1"/>
      <c r="F30" s="1"/>
      <c r="G30" s="1"/>
      <c r="H30" s="1" t="s">
        <v>37</v>
      </c>
      <c r="I30" s="1">
        <v>4</v>
      </c>
      <c r="J30" s="1" t="s">
        <v>39</v>
      </c>
      <c r="K30" s="1">
        <v>1461</v>
      </c>
      <c r="L30" s="1"/>
      <c r="M30" s="1">
        <v>55</v>
      </c>
      <c r="N30" s="1">
        <v>75</v>
      </c>
      <c r="O30" s="19">
        <f t="shared" si="1"/>
        <v>74012</v>
      </c>
      <c r="P30" s="20" t="str">
        <f>[3]VER!H7</f>
        <v>92.515 kn</v>
      </c>
      <c r="Q30" s="21">
        <v>43983</v>
      </c>
      <c r="R30" s="1">
        <v>94</v>
      </c>
      <c r="S30" s="1" t="str">
        <f t="shared" si="0"/>
        <v>Dacia  Logan Essential 1.5 Blue dCi 75/Dizel/1461 ccm/55 kW/75 KS/Ručni/5-stupanjski/4 vrata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" t="s">
        <v>44</v>
      </c>
      <c r="B31" s="1" t="s">
        <v>68</v>
      </c>
      <c r="C31" s="1" t="s">
        <v>63</v>
      </c>
      <c r="D31" s="1" t="s">
        <v>36</v>
      </c>
      <c r="E31" s="1"/>
      <c r="F31" s="1"/>
      <c r="G31" s="1"/>
      <c r="H31" s="1" t="s">
        <v>37</v>
      </c>
      <c r="I31" s="1">
        <v>4</v>
      </c>
      <c r="J31" s="1" t="s">
        <v>38</v>
      </c>
      <c r="K31" s="1">
        <v>998</v>
      </c>
      <c r="L31" s="1"/>
      <c r="M31" s="1">
        <v>54</v>
      </c>
      <c r="N31" s="1">
        <v>73</v>
      </c>
      <c r="O31" s="19">
        <f t="shared" si="1"/>
        <v>64008</v>
      </c>
      <c r="P31" s="20" t="str">
        <f>[3]VER!H8</f>
        <v>80.010 kn</v>
      </c>
      <c r="Q31" s="21">
        <v>43983</v>
      </c>
      <c r="R31" s="1">
        <v>112</v>
      </c>
      <c r="S31" s="1" t="str">
        <f t="shared" si="0"/>
        <v>Dacia  Logan Comfort 1.0 Sce 75/Benzin/998 ccm/54 kW/73 KS/Ručni/5-stupanjski/4 vrata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1" t="s">
        <v>44</v>
      </c>
      <c r="B32" s="1" t="s">
        <v>68</v>
      </c>
      <c r="C32" s="1" t="s">
        <v>64</v>
      </c>
      <c r="D32" s="1" t="s">
        <v>36</v>
      </c>
      <c r="E32" s="1"/>
      <c r="F32" s="1"/>
      <c r="G32" s="1"/>
      <c r="H32" s="1" t="s">
        <v>37</v>
      </c>
      <c r="I32" s="1">
        <v>4</v>
      </c>
      <c r="J32" s="1" t="s">
        <v>39</v>
      </c>
      <c r="K32" s="1">
        <v>1461</v>
      </c>
      <c r="L32" s="1"/>
      <c r="M32" s="1">
        <v>55</v>
      </c>
      <c r="N32" s="1">
        <v>75</v>
      </c>
      <c r="O32" s="19">
        <f t="shared" si="1"/>
        <v>78892</v>
      </c>
      <c r="P32" s="20" t="str">
        <f>[3]VER!H9</f>
        <v>98.615 kn</v>
      </c>
      <c r="Q32" s="21">
        <v>43983</v>
      </c>
      <c r="R32" s="1">
        <v>94</v>
      </c>
      <c r="S32" s="1" t="str">
        <f t="shared" si="0"/>
        <v>Dacia  Logan Comfort 1.5 Blue dCi 75/Dizel/1461 ccm/55 kW/75 KS/Ručni/5-stupanjski/4 vrata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" customFormat="1" x14ac:dyDescent="0.25">
      <c r="A33" s="1" t="s">
        <v>44</v>
      </c>
      <c r="B33" s="1" t="s">
        <v>70</v>
      </c>
      <c r="C33" s="1" t="s">
        <v>62</v>
      </c>
      <c r="D33" s="1" t="s">
        <v>36</v>
      </c>
      <c r="H33" s="1" t="s">
        <v>37</v>
      </c>
      <c r="I33" s="1">
        <v>5</v>
      </c>
      <c r="J33" s="1" t="s">
        <v>38</v>
      </c>
      <c r="K33" s="1">
        <v>998</v>
      </c>
      <c r="M33" s="1">
        <v>54</v>
      </c>
      <c r="N33" s="1">
        <v>73</v>
      </c>
      <c r="O33" s="19">
        <f t="shared" si="1"/>
        <v>61284</v>
      </c>
      <c r="P33" s="20" t="str">
        <f>[4]VER!H6</f>
        <v>76.605 kn</v>
      </c>
      <c r="Q33" s="21">
        <v>43983</v>
      </c>
      <c r="R33" s="1">
        <v>115</v>
      </c>
      <c r="S33" s="1" t="str">
        <f t="shared" si="0"/>
        <v>Dacia  Logan MCV Essential 1.0 Sce 75/Benzin/998 ccm/54 kW/73 KS/Ručni/5-stupanjski/5 vrata</v>
      </c>
    </row>
    <row r="34" spans="1:40" s="1" customFormat="1" x14ac:dyDescent="0.25">
      <c r="A34" s="1" t="s">
        <v>44</v>
      </c>
      <c r="B34" s="1" t="s">
        <v>70</v>
      </c>
      <c r="C34" s="1" t="s">
        <v>48</v>
      </c>
      <c r="D34" s="1" t="s">
        <v>36</v>
      </c>
      <c r="H34" s="1" t="s">
        <v>37</v>
      </c>
      <c r="I34" s="1">
        <v>5</v>
      </c>
      <c r="J34" s="1" t="s">
        <v>38</v>
      </c>
      <c r="K34" s="1">
        <v>999</v>
      </c>
      <c r="M34" s="1">
        <v>74</v>
      </c>
      <c r="N34" s="1">
        <v>100</v>
      </c>
      <c r="O34" s="19">
        <f>P34/1.25</f>
        <v>68796</v>
      </c>
      <c r="P34" s="20" t="str">
        <f>[4]VER!H7</f>
        <v>85.995 kn</v>
      </c>
      <c r="Q34" s="21">
        <v>43983</v>
      </c>
      <c r="R34" s="1">
        <v>101</v>
      </c>
      <c r="S34" s="1" t="str">
        <f t="shared" si="0"/>
        <v>Dacia  Logan MCV Essential 1.0 Tce 100 ECO-G/Benzin/999 ccm/74 kW/100 KS/Ručni/5-stupanjski/5 vrata</v>
      </c>
    </row>
    <row r="35" spans="1:40" s="1" customFormat="1" x14ac:dyDescent="0.25">
      <c r="A35" s="1" t="s">
        <v>44</v>
      </c>
      <c r="B35" s="1" t="s">
        <v>70</v>
      </c>
      <c r="C35" s="1" t="s">
        <v>63</v>
      </c>
      <c r="D35" s="1" t="s">
        <v>36</v>
      </c>
      <c r="H35" s="1" t="s">
        <v>37</v>
      </c>
      <c r="I35" s="1">
        <v>5</v>
      </c>
      <c r="J35" s="1" t="s">
        <v>38</v>
      </c>
      <c r="K35" s="1">
        <v>998</v>
      </c>
      <c r="M35" s="1">
        <v>54</v>
      </c>
      <c r="N35" s="1">
        <v>73</v>
      </c>
      <c r="O35" s="19">
        <f t="shared" si="1"/>
        <v>66884</v>
      </c>
      <c r="P35" s="20" t="str">
        <f>[4]VER!H8</f>
        <v>83.605 kn</v>
      </c>
      <c r="Q35" s="21">
        <v>43983</v>
      </c>
      <c r="R35" s="1">
        <v>115</v>
      </c>
      <c r="S35" s="1" t="str">
        <f t="shared" si="0"/>
        <v>Dacia  Logan MCV Comfort 1.0 Sce 75/Benzin/998 ccm/54 kW/73 KS/Ručni/5-stupanjski/5 vrata</v>
      </c>
    </row>
    <row r="36" spans="1:40" s="1" customFormat="1" x14ac:dyDescent="0.25">
      <c r="A36" s="1" t="s">
        <v>44</v>
      </c>
      <c r="B36" s="1" t="s">
        <v>70</v>
      </c>
      <c r="C36" s="1" t="s">
        <v>85</v>
      </c>
      <c r="D36" s="1" t="s">
        <v>36</v>
      </c>
      <c r="H36" s="1" t="s">
        <v>37</v>
      </c>
      <c r="I36" s="1">
        <v>5</v>
      </c>
      <c r="J36" s="1" t="s">
        <v>39</v>
      </c>
      <c r="K36" s="1">
        <v>1461</v>
      </c>
      <c r="M36" s="1">
        <v>70</v>
      </c>
      <c r="N36" s="1">
        <v>95</v>
      </c>
      <c r="O36" s="19">
        <f t="shared" si="1"/>
        <v>85872</v>
      </c>
      <c r="P36" s="20" t="str">
        <f>[4]VER!H9</f>
        <v>107.340 kn</v>
      </c>
      <c r="Q36" s="21">
        <v>43983</v>
      </c>
      <c r="R36" s="1">
        <v>95</v>
      </c>
      <c r="S36" s="1" t="str">
        <f t="shared" si="0"/>
        <v>Dacia  Logan MCV Comfort 1.5 Blue dCi 95/Dizel/1461 ccm/70 kW/95 KS/Ručni/5-stupanjski/5 vrata</v>
      </c>
    </row>
    <row r="37" spans="1:40" s="1" customFormat="1" x14ac:dyDescent="0.25">
      <c r="A37" s="1" t="s">
        <v>44</v>
      </c>
      <c r="B37" s="1" t="s">
        <v>70</v>
      </c>
      <c r="C37" s="1" t="s">
        <v>86</v>
      </c>
      <c r="D37" s="1" t="s">
        <v>36</v>
      </c>
      <c r="H37" s="1" t="s">
        <v>37</v>
      </c>
      <c r="I37" s="1">
        <v>5</v>
      </c>
      <c r="J37" s="1" t="s">
        <v>38</v>
      </c>
      <c r="K37" s="1">
        <v>999</v>
      </c>
      <c r="M37" s="1">
        <v>74</v>
      </c>
      <c r="N37" s="1">
        <v>100</v>
      </c>
      <c r="O37" s="19">
        <f t="shared" si="1"/>
        <v>79716</v>
      </c>
      <c r="P37" s="20" t="str">
        <f>[4]VER!H14</f>
        <v>99.645 kn</v>
      </c>
      <c r="Q37" s="21">
        <v>43983</v>
      </c>
      <c r="R37" s="1">
        <v>111</v>
      </c>
      <c r="S37" s="1" t="str">
        <f t="shared" si="0"/>
        <v>Dacia  Logan MCV Stepway 1.0 Tce 100/Benzin/999 ccm/74 kW/100 KS/Ručni/5-stupanjski/5 vrata</v>
      </c>
    </row>
    <row r="38" spans="1:40" s="1" customFormat="1" x14ac:dyDescent="0.25">
      <c r="A38" s="1" t="s">
        <v>44</v>
      </c>
      <c r="B38" s="1" t="s">
        <v>70</v>
      </c>
      <c r="C38" s="1" t="s">
        <v>78</v>
      </c>
      <c r="D38" s="1" t="s">
        <v>36</v>
      </c>
      <c r="H38" s="1" t="s">
        <v>37</v>
      </c>
      <c r="I38" s="1">
        <v>5</v>
      </c>
      <c r="J38" s="1" t="s">
        <v>38</v>
      </c>
      <c r="K38" s="1">
        <v>999</v>
      </c>
      <c r="M38" s="1">
        <v>74</v>
      </c>
      <c r="N38" s="1">
        <v>100</v>
      </c>
      <c r="O38" s="19">
        <f>P38/1.25</f>
        <v>80472</v>
      </c>
      <c r="P38" s="20" t="str">
        <f>[4]VER!H15</f>
        <v>100.590 kn</v>
      </c>
      <c r="Q38" s="21">
        <v>43983</v>
      </c>
      <c r="R38" s="1">
        <v>104</v>
      </c>
      <c r="S38" s="1" t="str">
        <f t="shared" si="0"/>
        <v>Dacia  Logan MCV Stepway 1.0 Tce 100 ECO-G/Benzin/999 ccm/74 kW/100 KS/Ručni/5-stupanjski/5 vrata</v>
      </c>
    </row>
    <row r="39" spans="1:40" s="1" customFormat="1" x14ac:dyDescent="0.25">
      <c r="A39" s="1" t="s">
        <v>44</v>
      </c>
      <c r="B39" s="1" t="s">
        <v>70</v>
      </c>
      <c r="C39" s="1" t="s">
        <v>65</v>
      </c>
      <c r="D39" s="1" t="s">
        <v>36</v>
      </c>
      <c r="H39" s="1" t="s">
        <v>37</v>
      </c>
      <c r="I39" s="1">
        <v>5</v>
      </c>
      <c r="J39" s="1" t="s">
        <v>39</v>
      </c>
      <c r="K39" s="1">
        <v>1461</v>
      </c>
      <c r="M39" s="1">
        <v>70</v>
      </c>
      <c r="N39" s="1">
        <v>95</v>
      </c>
      <c r="O39" s="19">
        <f t="shared" si="1"/>
        <v>90892</v>
      </c>
      <c r="P39" s="20" t="str">
        <f>[4]VER!H16</f>
        <v>113.615 kn</v>
      </c>
      <c r="Q39" s="21">
        <v>43983</v>
      </c>
      <c r="R39" s="1">
        <v>102</v>
      </c>
      <c r="S39" s="1" t="str">
        <f t="shared" si="0"/>
        <v>Dacia  Logan MCV Stepway 1.5 Blue dCi 95/Dizel/1461 ccm/70 kW/95 KS/Ručni/5-stupanjski/5 vrata</v>
      </c>
    </row>
    <row r="40" spans="1:40" s="1" customFormat="1" x14ac:dyDescent="0.25">
      <c r="A40" s="1" t="s">
        <v>44</v>
      </c>
      <c r="B40" s="1" t="s">
        <v>70</v>
      </c>
      <c r="C40" s="1" t="s">
        <v>81</v>
      </c>
      <c r="D40" s="1" t="s">
        <v>36</v>
      </c>
      <c r="H40" s="1" t="s">
        <v>37</v>
      </c>
      <c r="I40" s="1">
        <v>5</v>
      </c>
      <c r="J40" s="1" t="s">
        <v>38</v>
      </c>
      <c r="K40" s="1">
        <v>999</v>
      </c>
      <c r="M40" s="1">
        <v>74</v>
      </c>
      <c r="N40" s="1">
        <v>100</v>
      </c>
      <c r="O40" s="19">
        <f t="shared" si="1"/>
        <v>82516</v>
      </c>
      <c r="P40" s="20" t="str">
        <f>[4]VER!H17</f>
        <v>103.145 kn</v>
      </c>
      <c r="Q40" s="21">
        <v>43983</v>
      </c>
      <c r="R40" s="1">
        <v>111</v>
      </c>
      <c r="S40" s="1" t="str">
        <f t="shared" si="0"/>
        <v>Dacia  Logan MCV Proud 1.0 TCe 100/Benzin/999 ccm/74 kW/100 KS/Ručni/5-stupanjski/5 vrata</v>
      </c>
    </row>
    <row r="41" spans="1:40" s="1" customFormat="1" x14ac:dyDescent="0.25">
      <c r="A41" s="1" t="s">
        <v>44</v>
      </c>
      <c r="B41" s="1" t="s">
        <v>70</v>
      </c>
      <c r="C41" s="1" t="s">
        <v>82</v>
      </c>
      <c r="D41" s="1" t="s">
        <v>36</v>
      </c>
      <c r="H41" s="1" t="s">
        <v>37</v>
      </c>
      <c r="I41" s="1">
        <v>5</v>
      </c>
      <c r="J41" s="1" t="s">
        <v>38</v>
      </c>
      <c r="K41" s="1">
        <v>999</v>
      </c>
      <c r="M41" s="1">
        <v>74</v>
      </c>
      <c r="N41" s="1">
        <v>100</v>
      </c>
      <c r="O41" s="19">
        <f>P41/1.25</f>
        <v>83272</v>
      </c>
      <c r="P41" s="20" t="str">
        <f>[4]VER!H18</f>
        <v>104.090 kn</v>
      </c>
      <c r="Q41" s="21">
        <v>43983</v>
      </c>
      <c r="R41" s="1">
        <v>104</v>
      </c>
      <c r="S41" s="1" t="str">
        <f t="shared" si="0"/>
        <v>Dacia  Logan MCV Proud 1.0 TCe 100 ECO-G/Benzin/999 ccm/74 kW/100 KS/Ručni/5-stupanjski/5 vrata</v>
      </c>
    </row>
    <row r="42" spans="1:40" s="1" customFormat="1" x14ac:dyDescent="0.25">
      <c r="A42" s="1" t="s">
        <v>44</v>
      </c>
      <c r="B42" s="1" t="s">
        <v>70</v>
      </c>
      <c r="C42" s="1" t="s">
        <v>67</v>
      </c>
      <c r="D42" s="1" t="s">
        <v>36</v>
      </c>
      <c r="H42" s="1" t="s">
        <v>37</v>
      </c>
      <c r="I42" s="1">
        <v>5</v>
      </c>
      <c r="J42" s="1" t="s">
        <v>39</v>
      </c>
      <c r="K42" s="1">
        <v>1461</v>
      </c>
      <c r="M42" s="1">
        <v>70</v>
      </c>
      <c r="N42" s="1">
        <v>95</v>
      </c>
      <c r="O42" s="19">
        <f t="shared" si="1"/>
        <v>93692</v>
      </c>
      <c r="P42" s="20" t="str">
        <f>[4]VER!H19</f>
        <v>117.115 kn</v>
      </c>
      <c r="Q42" s="21">
        <v>43983</v>
      </c>
      <c r="R42" s="1">
        <v>102</v>
      </c>
      <c r="S42" s="1" t="str">
        <f t="shared" si="0"/>
        <v>Dacia  Logan MCV Proud 1.5 Blue dCi 95/Dizel/1461 ccm/70 kW/95 KS/Ručni/5-stupanjski/5 vrata</v>
      </c>
    </row>
    <row r="43" spans="1:40" s="1" customFormat="1" x14ac:dyDescent="0.25">
      <c r="A43" s="1" t="s">
        <v>44</v>
      </c>
      <c r="B43" s="1" t="s">
        <v>71</v>
      </c>
      <c r="C43" s="1" t="s">
        <v>54</v>
      </c>
      <c r="D43" s="1" t="s">
        <v>36</v>
      </c>
      <c r="H43" s="1" t="s">
        <v>40</v>
      </c>
      <c r="I43" s="1">
        <v>5</v>
      </c>
      <c r="J43" s="1" t="s">
        <v>39</v>
      </c>
      <c r="K43" s="1">
        <v>1461</v>
      </c>
      <c r="M43" s="1">
        <v>85</v>
      </c>
      <c r="N43" s="1">
        <v>115</v>
      </c>
      <c r="O43" s="19">
        <f t="shared" si="1"/>
        <v>103372</v>
      </c>
      <c r="P43" s="20" t="str">
        <f>[5]VER!$H$10</f>
        <v>129.215 kn</v>
      </c>
      <c r="Q43" s="21">
        <v>43983</v>
      </c>
      <c r="R43" s="1">
        <v>110</v>
      </c>
      <c r="S43" s="1" t="str">
        <f t="shared" si="0"/>
        <v>Dacia  LODGY Proud 1.5 Blue dCi 115/Dizel/1461 ccm/85 kW/115 KS/Ručni/6-stupanjski/5 vrata</v>
      </c>
    </row>
    <row r="44" spans="1:40" x14ac:dyDescent="0.25">
      <c r="A44" s="1" t="s">
        <v>44</v>
      </c>
      <c r="B44" s="1" t="s">
        <v>71</v>
      </c>
      <c r="C44" s="1" t="s">
        <v>73</v>
      </c>
      <c r="D44" s="1" t="s">
        <v>36</v>
      </c>
      <c r="E44" s="1"/>
      <c r="F44" s="1"/>
      <c r="G44" s="1"/>
      <c r="H44" s="1" t="s">
        <v>40</v>
      </c>
      <c r="I44" s="1">
        <v>5</v>
      </c>
      <c r="J44" s="1" t="s">
        <v>39</v>
      </c>
      <c r="K44" s="1">
        <v>1461</v>
      </c>
      <c r="L44" s="1"/>
      <c r="M44" s="1">
        <v>85</v>
      </c>
      <c r="N44" s="1">
        <v>115</v>
      </c>
      <c r="O44" s="19">
        <f t="shared" si="1"/>
        <v>105772</v>
      </c>
      <c r="P44" s="20" t="str">
        <f>[5]VER!$H$11</f>
        <v>132.215 kn</v>
      </c>
      <c r="Q44" s="21">
        <v>43983</v>
      </c>
      <c r="R44" s="1">
        <v>110</v>
      </c>
      <c r="S44" s="1" t="str">
        <f t="shared" si="0"/>
        <v>Dacia  LODGY Stepway Prestige 1.5 Blue dCi 115/Dizel/1461 ccm/85 kW/115 KS/Ručni/6-stupanjski/5 vrata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1" customFormat="1" x14ac:dyDescent="0.25">
      <c r="A45" s="1" t="s">
        <v>44</v>
      </c>
      <c r="B45" s="1" t="s">
        <v>74</v>
      </c>
      <c r="C45" s="1" t="s">
        <v>72</v>
      </c>
      <c r="D45" s="1" t="s">
        <v>36</v>
      </c>
      <c r="H45" s="1" t="s">
        <v>40</v>
      </c>
      <c r="I45" s="1">
        <v>4</v>
      </c>
      <c r="J45" s="1" t="s">
        <v>39</v>
      </c>
      <c r="K45" s="1">
        <v>1461</v>
      </c>
      <c r="M45" s="1">
        <v>70</v>
      </c>
      <c r="N45" s="1">
        <v>95</v>
      </c>
      <c r="O45" s="19">
        <f t="shared" si="1"/>
        <v>83612</v>
      </c>
      <c r="P45" s="20" t="str">
        <f>[6]VER!$H$6</f>
        <v>104.515 kn</v>
      </c>
      <c r="Q45" s="21">
        <v>43983</v>
      </c>
      <c r="R45" s="1">
        <v>112</v>
      </c>
      <c r="S45" s="1" t="str">
        <f t="shared" si="0"/>
        <v>Dacia  Dokker Essential 1.5 Blue dCi 95/Dizel/1461 ccm/70 kW/95 KS/Ručni/6-stupanjski/4 vrata</v>
      </c>
    </row>
    <row r="46" spans="1:40" s="1" customFormat="1" x14ac:dyDescent="0.25">
      <c r="A46" s="1" t="s">
        <v>44</v>
      </c>
      <c r="B46" s="1" t="s">
        <v>74</v>
      </c>
      <c r="C46" s="1" t="s">
        <v>65</v>
      </c>
      <c r="D46" s="1" t="s">
        <v>36</v>
      </c>
      <c r="H46" s="1" t="s">
        <v>40</v>
      </c>
      <c r="I46" s="1">
        <v>4</v>
      </c>
      <c r="J46" s="1" t="s">
        <v>39</v>
      </c>
      <c r="K46" s="1">
        <v>1461</v>
      </c>
      <c r="M46" s="1">
        <v>70</v>
      </c>
      <c r="N46" s="1">
        <v>95</v>
      </c>
      <c r="O46" s="19">
        <f t="shared" si="1"/>
        <v>91332</v>
      </c>
      <c r="P46" s="20" t="str">
        <f>[6]VER!$H$10</f>
        <v>114.165 kn</v>
      </c>
      <c r="Q46" s="21">
        <v>43983</v>
      </c>
      <c r="R46" s="1">
        <v>112</v>
      </c>
      <c r="S46" s="1" t="str">
        <f t="shared" si="0"/>
        <v>Dacia  Dokker Stepway 1.5 Blue dCi 95/Dizel/1461 ccm/70 kW/95 KS/Ručni/6-stupanjski/4 vrata</v>
      </c>
    </row>
    <row r="47" spans="1:40" x14ac:dyDescent="0.25">
      <c r="A47" s="1" t="s">
        <v>44</v>
      </c>
      <c r="B47" s="1" t="s">
        <v>75</v>
      </c>
      <c r="C47" s="1" t="s">
        <v>69</v>
      </c>
      <c r="D47" s="1" t="s">
        <v>36</v>
      </c>
      <c r="E47" s="1"/>
      <c r="F47" s="1"/>
      <c r="G47" s="1"/>
      <c r="H47" s="1" t="s">
        <v>37</v>
      </c>
      <c r="I47" s="1"/>
      <c r="J47" s="1" t="s">
        <v>39</v>
      </c>
      <c r="K47" s="1">
        <v>1461</v>
      </c>
      <c r="L47" s="1"/>
      <c r="M47" s="1">
        <v>55</v>
      </c>
      <c r="N47" s="1">
        <v>75</v>
      </c>
      <c r="O47" s="20" t="str">
        <f>[7]VER!H6</f>
        <v>78.300 kn</v>
      </c>
      <c r="P47" s="20">
        <f>O47*1.25</f>
        <v>97875</v>
      </c>
      <c r="Q47" s="21">
        <v>43983</v>
      </c>
      <c r="R47" s="1">
        <v>110</v>
      </c>
      <c r="S47" s="1" t="str">
        <f t="shared" si="0"/>
        <v>Dacia  Dokker Van Essential 1.5 Blue dCi 75/Dizel/1461 ccm/55 kW/75 KS/Ručni/5-stupanjski/ vrata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1" t="s">
        <v>44</v>
      </c>
      <c r="B48" s="1" t="s">
        <v>75</v>
      </c>
      <c r="C48" s="1" t="s">
        <v>76</v>
      </c>
      <c r="D48" s="1" t="s">
        <v>36</v>
      </c>
      <c r="E48" s="1"/>
      <c r="F48" s="1"/>
      <c r="G48" s="1"/>
      <c r="H48" s="1" t="s">
        <v>37</v>
      </c>
      <c r="I48" s="1"/>
      <c r="J48" s="1" t="s">
        <v>38</v>
      </c>
      <c r="K48" s="1">
        <v>1598</v>
      </c>
      <c r="L48" s="1"/>
      <c r="M48" s="1">
        <v>75</v>
      </c>
      <c r="N48" s="1">
        <v>102</v>
      </c>
      <c r="O48" s="20" t="str">
        <f>[7]VER!H7</f>
        <v>80.900 kn</v>
      </c>
      <c r="P48" s="20">
        <f>O48*1.25</f>
        <v>101125</v>
      </c>
      <c r="Q48" s="21">
        <v>43983</v>
      </c>
      <c r="R48" s="1">
        <v>157</v>
      </c>
      <c r="S48" s="1" t="str">
        <f t="shared" si="0"/>
        <v>Dacia  Dokker Van Business 1.6 Sce 100/Benzin/1598 ccm/75 kW/102 KS/Ručni/5-stupanjski/ vrata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1" t="s">
        <v>44</v>
      </c>
      <c r="B49" s="1" t="s">
        <v>75</v>
      </c>
      <c r="C49" s="1" t="s">
        <v>77</v>
      </c>
      <c r="D49" s="1" t="s">
        <v>36</v>
      </c>
      <c r="E49" s="1"/>
      <c r="F49" s="1"/>
      <c r="G49" s="1"/>
      <c r="H49" s="1" t="s">
        <v>37</v>
      </c>
      <c r="I49" s="1"/>
      <c r="J49" s="1" t="s">
        <v>39</v>
      </c>
      <c r="K49" s="1">
        <v>1461</v>
      </c>
      <c r="L49" s="1"/>
      <c r="M49" s="1">
        <v>70</v>
      </c>
      <c r="N49" s="1">
        <v>95</v>
      </c>
      <c r="O49" s="20" t="str">
        <f>[7]VER!H8</f>
        <v>84.700 kn</v>
      </c>
      <c r="P49" s="20">
        <f>O49*1.25</f>
        <v>105875</v>
      </c>
      <c r="Q49" s="21">
        <v>43983</v>
      </c>
      <c r="R49" s="1">
        <v>111</v>
      </c>
      <c r="S49" s="1" t="str">
        <f t="shared" si="0"/>
        <v>Dacia  Dokker Van Business 1.5 Blue dCi 95/Dizel/1461 ccm/70 kW/95 KS/Ručni/5-stupanjski/ vrata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444966B67F34A928A8D6F065858CD" ma:contentTypeVersion="11" ma:contentTypeDescription="Create a new document." ma:contentTypeScope="" ma:versionID="1bbfab943d41a39562adf7622ee38f48">
  <xsd:schema xmlns:xsd="http://www.w3.org/2001/XMLSchema" xmlns:xs="http://www.w3.org/2001/XMLSchema" xmlns:p="http://schemas.microsoft.com/office/2006/metadata/properties" xmlns:ns3="848a6467-7a72-4c3e-a6b1-e35306b82ede" xmlns:ns4="9c64f538-f5f0-47df-9892-e98e75384a5a" targetNamespace="http://schemas.microsoft.com/office/2006/metadata/properties" ma:root="true" ma:fieldsID="06eb9b8ce26d72a578894b169f6ac113" ns3:_="" ns4:_="">
    <xsd:import namespace="848a6467-7a72-4c3e-a6b1-e35306b82ede"/>
    <xsd:import namespace="9c64f538-f5f0-47df-9892-e98e75384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6467-7a72-4c3e-a6b1-e35306b82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4f538-f5f0-47df-9892-e98e75384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403EB-8E69-4A3C-9544-572796E7C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a6467-7a72-4c3e-a6b1-e35306b82ede"/>
    <ds:schemaRef ds:uri="9c64f538-f5f0-47df-9892-e98e75384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15F71-749B-426D-ADDE-A7868273B8C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c64f538-f5f0-47df-9892-e98e75384a5a"/>
    <ds:schemaRef ds:uri="848a6467-7a72-4c3e-a6b1-e35306b82ed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339F92-D035-4F46-898E-02F409C55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BENIC Marko</dc:creator>
  <cp:lastModifiedBy>Tomislav Furić</cp:lastModifiedBy>
  <dcterms:created xsi:type="dcterms:W3CDTF">2020-01-23T12:56:06Z</dcterms:created>
  <dcterms:modified xsi:type="dcterms:W3CDTF">2020-09-01T07:29:17Z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2020-01-23T13:13:44Z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a4a0e496-852e-494f-a79c-0000788d351e</vt:lpwstr>
  </property>
  <property fmtid="{D5CDD505-2E9C-101B-9397-08002B2CF9AE}" pid="8" name="MSIP_Label_fd1c0902-ed92-4fed-896d-2e7725de02d4_ContentBits">
    <vt:lpwstr>2</vt:lpwstr>
  </property>
  <property fmtid="{D5CDD505-2E9C-101B-9397-08002B2CF9AE}" pid="9" name="ContentTypeId">
    <vt:lpwstr>0x010100C63444966B67F34A928A8D6F065858CD</vt:lpwstr>
  </property>
</Properties>
</file>